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uadr\OneDrive\Desktop\"/>
    </mc:Choice>
  </mc:AlternateContent>
  <xr:revisionPtr revIDLastSave="0" documentId="8_{7C850844-70CA-42D6-80F2-44CC3FC0A1FD}" xr6:coauthVersionLast="47" xr6:coauthVersionMax="47" xr10:uidLastSave="{00000000-0000-0000-0000-000000000000}"/>
  <bookViews>
    <workbookView xWindow="1440" yWindow="1728" windowWidth="21600" windowHeight="11232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31" i="1" l="1"/>
  <c r="E12" i="1"/>
  <c r="D12" i="1"/>
  <c r="E44" i="1"/>
  <c r="D25" i="1"/>
  <c r="E53" i="1"/>
  <c r="C29" i="1" l="1"/>
  <c r="C31" i="1" s="1"/>
  <c r="E29" i="1" l="1"/>
  <c r="E25" i="1" l="1"/>
  <c r="E38" i="1" l="1"/>
  <c r="E58" i="1" s="1"/>
  <c r="D29" i="1" l="1"/>
  <c r="D16" i="1"/>
  <c r="D31" i="1" l="1"/>
  <c r="E16" i="1" l="1"/>
  <c r="E59" i="1" l="1"/>
  <c r="E61" i="1" s="1"/>
  <c r="E57" i="1"/>
</calcChain>
</file>

<file path=xl/sharedStrings.xml><?xml version="1.0" encoding="utf-8"?>
<sst xmlns="http://schemas.openxmlformats.org/spreadsheetml/2006/main" count="52" uniqueCount="51">
  <si>
    <t>Public Liability Insurance</t>
  </si>
  <si>
    <t>Training Expenses</t>
  </si>
  <si>
    <t>External Audit</t>
  </si>
  <si>
    <t>Internal Audit</t>
  </si>
  <si>
    <t>ROSPA inspections</t>
  </si>
  <si>
    <t>* * SUMMARY SHEET * *</t>
  </si>
  <si>
    <t>BUDGET HEADING</t>
  </si>
  <si>
    <t>CODE</t>
  </si>
  <si>
    <t>Subscriptions and Memberships</t>
  </si>
  <si>
    <t>S137</t>
  </si>
  <si>
    <t>Passive speed signs and surveys</t>
  </si>
  <si>
    <t>Clerk's salary and NI contribution</t>
  </si>
  <si>
    <t>Precept</t>
  </si>
  <si>
    <t>Income</t>
  </si>
  <si>
    <t>Audits</t>
  </si>
  <si>
    <t>Total receipts</t>
  </si>
  <si>
    <t>Total payments</t>
  </si>
  <si>
    <t>Total reserves</t>
  </si>
  <si>
    <t>Total administration</t>
  </si>
  <si>
    <t>Total audits</t>
  </si>
  <si>
    <t>Community Speed Watch</t>
  </si>
  <si>
    <t>Total ring fenced expenditure</t>
  </si>
  <si>
    <t>Equipment maintenance/repairs</t>
  </si>
  <si>
    <t>*</t>
  </si>
  <si>
    <t>Allotment/wasteland rent</t>
  </si>
  <si>
    <t>Expenditure</t>
  </si>
  <si>
    <t>Total community speed watch</t>
  </si>
  <si>
    <t>EXPENDITURE TO DATE</t>
  </si>
  <si>
    <t>SID - Equipment/maintenance</t>
  </si>
  <si>
    <t>Mowing by Contractor/verge cutting</t>
  </si>
  <si>
    <t>Administration</t>
  </si>
  <si>
    <t>Open space maintenance/allotments</t>
  </si>
  <si>
    <t xml:space="preserve">Current Ear Marked expenditure </t>
  </si>
  <si>
    <t>Lloyds bank</t>
  </si>
  <si>
    <t>Unknown donors</t>
  </si>
  <si>
    <t>Playpark donations</t>
  </si>
  <si>
    <t>Quadring PCC</t>
  </si>
  <si>
    <t>Playpark equipment (pc funded)</t>
  </si>
  <si>
    <t>2024-2025 EST OUTTURN</t>
  </si>
  <si>
    <t>2025.2026 BUDGET</t>
  </si>
  <si>
    <t>Professional advice</t>
  </si>
  <si>
    <t>Salem burial ground maintenance</t>
  </si>
  <si>
    <t>Total open spaces</t>
  </si>
  <si>
    <t>Broadgate -salem burial</t>
  </si>
  <si>
    <t>?</t>
  </si>
  <si>
    <t>Open Spaces</t>
  </si>
  <si>
    <t>Total reserves as at 4th November 2024</t>
  </si>
  <si>
    <t>Salary administration</t>
  </si>
  <si>
    <t>Tree maintenance</t>
  </si>
  <si>
    <t>pest control</t>
  </si>
  <si>
    <t>Burial ground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</si>
</sst>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u val="doubleAccounting"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3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44" fontId="0" fillId="0" borderId="0" xfId="0" applyNumberFormat="1"/>
    <xf numFmtId="44" fontId="2" fillId="0" borderId="1" xfId="0" applyNumberFormat="1" applyFont="1" applyBorder="1"/>
    <xf numFmtId="44" fontId="1" fillId="0" borderId="1" xfId="0" applyNumberFormat="1" applyFont="1" applyBorder="1"/>
    <xf numFmtId="0" fontId="5" fillId="0" borderId="0" xfId="0" applyFont="1"/>
    <xf numFmtId="44" fontId="1" fillId="2" borderId="1" xfId="0" applyNumberFormat="1" applyFont="1" applyFill="1" applyBorder="1"/>
    <xf numFmtId="44" fontId="4" fillId="2" borderId="1" xfId="0" applyNumberFormat="1" applyFont="1" applyFill="1" applyBorder="1"/>
    <xf numFmtId="0" fontId="0" fillId="4" borderId="1" xfId="0" applyFill="1" applyBorder="1"/>
    <xf numFmtId="44" fontId="1" fillId="4" borderId="1" xfId="0" applyNumberFormat="1" applyFont="1" applyFill="1" applyBorder="1"/>
    <xf numFmtId="44" fontId="4" fillId="4" borderId="1" xfId="0" applyNumberFormat="1" applyFont="1" applyFill="1" applyBorder="1"/>
    <xf numFmtId="44" fontId="1" fillId="5" borderId="1" xfId="0" applyNumberFormat="1" applyFont="1" applyFill="1" applyBorder="1"/>
    <xf numFmtId="44" fontId="4" fillId="5" borderId="1" xfId="0" applyNumberFormat="1" applyFont="1" applyFill="1" applyBorder="1"/>
    <xf numFmtId="0" fontId="1" fillId="3" borderId="2" xfId="0" applyFont="1" applyFill="1" applyBorder="1" applyAlignment="1">
      <alignment horizontal="left" wrapText="1"/>
    </xf>
    <xf numFmtId="0" fontId="2" fillId="4" borderId="1" xfId="0" applyFont="1" applyFill="1" applyBorder="1"/>
    <xf numFmtId="44" fontId="4" fillId="2" borderId="0" xfId="0" applyNumberFormat="1" applyFont="1" applyFill="1"/>
    <xf numFmtId="44" fontId="4" fillId="5" borderId="0" xfId="0" applyNumberFormat="1" applyFont="1" applyFill="1"/>
    <xf numFmtId="44" fontId="2" fillId="6" borderId="1" xfId="0" applyNumberFormat="1" applyFont="1" applyFill="1" applyBorder="1"/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/>
    <xf numFmtId="44" fontId="4" fillId="0" borderId="0" xfId="0" applyNumberFormat="1" applyFont="1"/>
    <xf numFmtId="44" fontId="2" fillId="6" borderId="0" xfId="0" applyNumberFormat="1" applyFont="1" applyFill="1"/>
    <xf numFmtId="44" fontId="0" fillId="0" borderId="1" xfId="0" applyNumberFormat="1" applyBorder="1"/>
    <xf numFmtId="44" fontId="4" fillId="4" borderId="0" xfId="0" applyNumberFormat="1" applyFont="1" applyFill="1"/>
    <xf numFmtId="0" fontId="0" fillId="4" borderId="0" xfId="0" applyFill="1"/>
    <xf numFmtId="44" fontId="6" fillId="3" borderId="4" xfId="0" applyNumberFormat="1" applyFont="1" applyFill="1" applyBorder="1"/>
    <xf numFmtId="44" fontId="1" fillId="2" borderId="0" xfId="0" applyNumberFormat="1" applyFont="1" applyFill="1"/>
    <xf numFmtId="44" fontId="1" fillId="4" borderId="0" xfId="0" applyNumberFormat="1" applyFont="1" applyFill="1"/>
    <xf numFmtId="44" fontId="1" fillId="5" borderId="0" xfId="0" applyNumberFormat="1" applyFont="1" applyFill="1"/>
    <xf numFmtId="0" fontId="0" fillId="0" borderId="0" xfId="0" applyAlignment="1">
      <alignment wrapText="1"/>
    </xf>
    <xf numFmtId="0" fontId="1" fillId="3" borderId="3" xfId="0" applyFont="1" applyFill="1" applyBorder="1" applyAlignment="1">
      <alignment horizontal="left" vertical="center" wrapText="1"/>
    </xf>
    <xf numFmtId="44" fontId="6" fillId="3" borderId="3" xfId="0" applyNumberFormat="1" applyFont="1" applyFill="1" applyBorder="1" applyAlignment="1">
      <alignment horizontal="center"/>
    </xf>
    <xf numFmtId="44" fontId="6" fillId="3" borderId="3" xfId="0" applyNumberFormat="1" applyFont="1" applyFill="1" applyBorder="1" applyAlignment="1">
      <alignment horizontal="left" wrapText="1"/>
    </xf>
    <xf numFmtId="44" fontId="3" fillId="0" borderId="1" xfId="0" applyNumberFormat="1" applyFont="1" applyBorder="1" applyAlignment="1">
      <alignment horizontal="left"/>
    </xf>
    <xf numFmtId="44" fontId="2" fillId="0" borderId="1" xfId="0" applyNumberFormat="1" applyFont="1" applyBorder="1" applyAlignment="1">
      <alignment horizontal="left"/>
    </xf>
    <xf numFmtId="44" fontId="1" fillId="0" borderId="1" xfId="0" applyNumberFormat="1" applyFont="1" applyBorder="1" applyAlignment="1">
      <alignment horizontal="left" wrapText="1"/>
    </xf>
    <xf numFmtId="44" fontId="2" fillId="4" borderId="1" xfId="0" applyNumberFormat="1" applyFont="1" applyFill="1" applyBorder="1"/>
    <xf numFmtId="44" fontId="2" fillId="0" borderId="0" xfId="0" applyNumberFormat="1" applyFont="1"/>
    <xf numFmtId="44" fontId="0" fillId="4" borderId="1" xfId="0" applyNumberFormat="1" applyFill="1" applyBorder="1"/>
    <xf numFmtId="16" fontId="1" fillId="0" borderId="1" xfId="0" applyNumberFormat="1" applyFont="1" applyBorder="1" applyAlignment="1">
      <alignment horizontal="left"/>
    </xf>
    <xf numFmtId="0" fontId="7" fillId="0" borderId="0" xfId="0" applyFont="1"/>
    <xf numFmtId="44" fontId="1" fillId="2" borderId="5" xfId="0" applyNumberFormat="1" applyFont="1" applyFill="1" applyBorder="1"/>
    <xf numFmtId="0" fontId="1" fillId="3" borderId="6" xfId="0" applyFont="1" applyFill="1" applyBorder="1" applyAlignment="1">
      <alignment horizontal="left" wrapText="1"/>
    </xf>
    <xf numFmtId="0" fontId="1" fillId="3" borderId="7" xfId="0" applyFont="1" applyFill="1" applyBorder="1" applyAlignment="1">
      <alignment horizontal="left" vertical="center" wrapText="1"/>
    </xf>
    <xf numFmtId="44" fontId="6" fillId="3" borderId="7" xfId="0" applyNumberFormat="1" applyFont="1" applyFill="1" applyBorder="1" applyAlignment="1">
      <alignment horizontal="left" wrapText="1"/>
    </xf>
    <xf numFmtId="44" fontId="6" fillId="3" borderId="7" xfId="0" applyNumberFormat="1" applyFont="1" applyFill="1" applyBorder="1" applyAlignment="1">
      <alignment horizontal="center"/>
    </xf>
    <xf numFmtId="44" fontId="6" fillId="3" borderId="8" xfId="0" applyNumberFormat="1" applyFont="1" applyFill="1" applyBorder="1"/>
    <xf numFmtId="44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2"/>
  <sheetViews>
    <sheetView tabSelected="1" view="pageLayout" topLeftCell="A12" zoomScaleNormal="100" workbookViewId="0">
      <selection activeCell="E31" sqref="E31"/>
    </sheetView>
  </sheetViews>
  <sheetFormatPr defaultRowHeight="14.4" x14ac:dyDescent="0.3"/>
  <cols>
    <col min="1" max="1" width="38.5546875" bestFit="1" customWidth="1"/>
    <col min="2" max="2" width="46.6640625" bestFit="1" customWidth="1"/>
    <col min="3" max="3" width="25.109375" style="7" customWidth="1"/>
    <col min="4" max="4" width="26.6640625" style="7" customWidth="1"/>
    <col min="5" max="5" width="22.88671875" style="7" customWidth="1"/>
  </cols>
  <sheetData>
    <row r="1" spans="1:5" x14ac:dyDescent="0.3">
      <c r="A1" t="s">
        <v>5</v>
      </c>
      <c r="B1" s="34"/>
    </row>
    <row r="2" spans="1:5" ht="28.2" customHeight="1" thickBot="1" x14ac:dyDescent="0.35"/>
    <row r="3" spans="1:5" s="10" customFormat="1" ht="27" customHeight="1" thickBot="1" x14ac:dyDescent="0.35">
      <c r="A3" s="18" t="s">
        <v>7</v>
      </c>
      <c r="B3" s="35" t="s">
        <v>6</v>
      </c>
      <c r="C3" s="37" t="s">
        <v>27</v>
      </c>
      <c r="D3" s="36" t="s">
        <v>38</v>
      </c>
      <c r="E3" s="30" t="s">
        <v>39</v>
      </c>
    </row>
    <row r="4" spans="1:5" s="10" customFormat="1" ht="27" customHeight="1" x14ac:dyDescent="0.3">
      <c r="A4" s="47" t="s">
        <v>30</v>
      </c>
      <c r="B4" s="48"/>
      <c r="C4" s="49"/>
      <c r="D4" s="50"/>
      <c r="E4" s="51"/>
    </row>
    <row r="5" spans="1:5" ht="15.6" x14ac:dyDescent="0.3">
      <c r="A5" s="2"/>
      <c r="B5" s="2" t="s">
        <v>11</v>
      </c>
      <c r="C5" s="8">
        <v>2820</v>
      </c>
      <c r="D5" s="22">
        <v>3266</v>
      </c>
      <c r="E5" s="22">
        <v>3500</v>
      </c>
    </row>
    <row r="6" spans="1:5" ht="15.6" x14ac:dyDescent="0.3">
      <c r="A6" s="2"/>
      <c r="B6" s="4" t="s">
        <v>0</v>
      </c>
      <c r="C6" s="38">
        <v>727.95</v>
      </c>
      <c r="D6" s="22">
        <v>1258.8800000000001</v>
      </c>
      <c r="E6" s="22">
        <v>1600</v>
      </c>
    </row>
    <row r="7" spans="1:5" ht="15.6" x14ac:dyDescent="0.3">
      <c r="A7" s="2"/>
      <c r="B7" s="4" t="s">
        <v>47</v>
      </c>
      <c r="C7" s="38">
        <v>53.6</v>
      </c>
      <c r="D7" s="22">
        <v>88.8</v>
      </c>
      <c r="E7" s="22">
        <v>100</v>
      </c>
    </row>
    <row r="8" spans="1:5" ht="15.6" x14ac:dyDescent="0.3">
      <c r="A8" s="2"/>
      <c r="B8" s="4" t="s">
        <v>8</v>
      </c>
      <c r="C8" s="38">
        <v>530.58000000000004</v>
      </c>
      <c r="D8" s="22">
        <v>530.58000000000004</v>
      </c>
      <c r="E8" s="22">
        <v>800</v>
      </c>
    </row>
    <row r="9" spans="1:5" ht="15.6" x14ac:dyDescent="0.3">
      <c r="A9" s="2"/>
      <c r="B9" s="4" t="s">
        <v>1</v>
      </c>
      <c r="C9" s="38">
        <v>180</v>
      </c>
      <c r="D9" s="22">
        <v>250</v>
      </c>
      <c r="E9" s="22">
        <v>250</v>
      </c>
    </row>
    <row r="10" spans="1:5" ht="15.6" x14ac:dyDescent="0.3">
      <c r="A10" s="2"/>
      <c r="B10" s="6" t="s">
        <v>9</v>
      </c>
      <c r="C10" s="39">
        <v>2000</v>
      </c>
      <c r="D10" s="22">
        <v>2000</v>
      </c>
      <c r="E10" s="22">
        <v>3000</v>
      </c>
    </row>
    <row r="11" spans="1:5" ht="15.6" x14ac:dyDescent="0.3">
      <c r="A11" s="2"/>
      <c r="B11" s="6" t="s">
        <v>40</v>
      </c>
      <c r="C11" s="52">
        <v>2071</v>
      </c>
      <c r="D11" s="26">
        <v>2071</v>
      </c>
      <c r="E11" s="22">
        <v>1000</v>
      </c>
    </row>
    <row r="12" spans="1:5" ht="17.399999999999999" x14ac:dyDescent="0.45">
      <c r="A12" s="19"/>
      <c r="B12" s="11" t="s">
        <v>18</v>
      </c>
      <c r="C12" s="31"/>
      <c r="D12" s="20">
        <f>SUM(D5:D11)</f>
        <v>9465.26</v>
      </c>
      <c r="E12" s="12">
        <f>SUM(E5:E11)</f>
        <v>10250</v>
      </c>
    </row>
    <row r="13" spans="1:5" ht="15.6" x14ac:dyDescent="0.3">
      <c r="A13" s="23" t="s">
        <v>14</v>
      </c>
      <c r="B13" s="5"/>
      <c r="C13" s="40"/>
      <c r="D13" s="8"/>
      <c r="E13" s="8"/>
    </row>
    <row r="14" spans="1:5" ht="15.6" x14ac:dyDescent="0.3">
      <c r="A14" s="2"/>
      <c r="B14" s="4" t="s">
        <v>2</v>
      </c>
      <c r="C14" s="38">
        <v>252</v>
      </c>
      <c r="D14" s="22">
        <v>252</v>
      </c>
      <c r="E14" s="22">
        <v>280</v>
      </c>
    </row>
    <row r="15" spans="1:5" ht="15.6" x14ac:dyDescent="0.3">
      <c r="A15" s="6"/>
      <c r="B15" s="4" t="s">
        <v>3</v>
      </c>
      <c r="C15" s="38">
        <v>260</v>
      </c>
      <c r="D15" s="22">
        <v>260</v>
      </c>
      <c r="E15" s="22">
        <v>300</v>
      </c>
    </row>
    <row r="16" spans="1:5" ht="17.399999999999999" x14ac:dyDescent="0.45">
      <c r="A16" s="19"/>
      <c r="B16" s="11" t="s">
        <v>19</v>
      </c>
      <c r="C16" s="31"/>
      <c r="D16" s="20">
        <f>SUM(D14:D15)</f>
        <v>512</v>
      </c>
      <c r="E16" s="12">
        <f>SUM(E14:E15)</f>
        <v>580</v>
      </c>
    </row>
    <row r="17" spans="1:6" ht="17.399999999999999" x14ac:dyDescent="0.45">
      <c r="A17" s="24" t="s">
        <v>45</v>
      </c>
      <c r="B17" s="19"/>
      <c r="C17" s="41"/>
      <c r="D17" s="14"/>
      <c r="E17" s="15"/>
    </row>
    <row r="18" spans="1:6" ht="15.6" x14ac:dyDescent="0.3">
      <c r="A18" s="3"/>
      <c r="B18" s="4" t="s">
        <v>29</v>
      </c>
      <c r="C18" s="38">
        <v>2300</v>
      </c>
      <c r="D18" s="22">
        <v>1778</v>
      </c>
      <c r="E18" s="22">
        <v>3300</v>
      </c>
    </row>
    <row r="19" spans="1:6" ht="15.6" x14ac:dyDescent="0.3">
      <c r="A19" s="3"/>
      <c r="B19" s="4" t="s">
        <v>4</v>
      </c>
      <c r="C19" s="38">
        <v>210</v>
      </c>
      <c r="D19" s="22">
        <v>375</v>
      </c>
      <c r="E19" s="22">
        <v>400</v>
      </c>
    </row>
    <row r="20" spans="1:6" ht="15.6" x14ac:dyDescent="0.3">
      <c r="A20" s="2"/>
      <c r="B20" s="2" t="s">
        <v>22</v>
      </c>
      <c r="C20" s="8">
        <v>363.78</v>
      </c>
      <c r="D20" s="22">
        <v>400</v>
      </c>
      <c r="E20" s="22">
        <v>1000</v>
      </c>
    </row>
    <row r="21" spans="1:6" ht="15.6" x14ac:dyDescent="0.3">
      <c r="A21" s="2"/>
      <c r="B21" s="2" t="s">
        <v>48</v>
      </c>
      <c r="C21" s="8"/>
      <c r="D21" s="22"/>
      <c r="E21" s="22">
        <v>100</v>
      </c>
    </row>
    <row r="22" spans="1:6" ht="15.6" x14ac:dyDescent="0.3">
      <c r="A22" s="2"/>
      <c r="B22" s="2" t="s">
        <v>31</v>
      </c>
      <c r="C22" s="8">
        <v>23484</v>
      </c>
      <c r="D22" s="22">
        <v>23484</v>
      </c>
      <c r="E22" s="22">
        <v>0</v>
      </c>
    </row>
    <row r="23" spans="1:6" ht="15.6" x14ac:dyDescent="0.3">
      <c r="A23" s="2"/>
      <c r="B23" s="2" t="s">
        <v>41</v>
      </c>
      <c r="C23" s="8"/>
      <c r="D23" s="22">
        <v>300</v>
      </c>
      <c r="E23" s="22">
        <v>300</v>
      </c>
    </row>
    <row r="24" spans="1:6" ht="15.6" x14ac:dyDescent="0.3">
      <c r="A24" s="2"/>
      <c r="B24" s="2" t="s">
        <v>49</v>
      </c>
      <c r="C24" s="8"/>
      <c r="D24" s="22"/>
      <c r="E24" s="22">
        <v>500</v>
      </c>
    </row>
    <row r="25" spans="1:6" ht="17.399999999999999" x14ac:dyDescent="0.45">
      <c r="A25" s="19"/>
      <c r="B25" s="11" t="s">
        <v>42</v>
      </c>
      <c r="C25" s="31"/>
      <c r="D25" s="20">
        <f>SUM(D18:D23)</f>
        <v>26337</v>
      </c>
      <c r="E25" s="12">
        <f>SUM(E18:E24)</f>
        <v>5600</v>
      </c>
    </row>
    <row r="26" spans="1:6" ht="15.6" x14ac:dyDescent="0.3">
      <c r="A26" s="24" t="s">
        <v>20</v>
      </c>
      <c r="B26" s="2"/>
      <c r="C26" s="8"/>
      <c r="D26" s="8"/>
      <c r="E26" s="8"/>
    </row>
    <row r="27" spans="1:6" ht="15.6" x14ac:dyDescent="0.3">
      <c r="A27" s="3"/>
      <c r="B27" s="4" t="s">
        <v>28</v>
      </c>
      <c r="C27" s="38">
        <v>0</v>
      </c>
      <c r="D27" s="22">
        <v>0</v>
      </c>
      <c r="E27" s="22">
        <v>1000</v>
      </c>
      <c r="F27">
        <v>0</v>
      </c>
    </row>
    <row r="28" spans="1:6" ht="15.6" x14ac:dyDescent="0.3">
      <c r="A28" s="2"/>
      <c r="B28" s="2" t="s">
        <v>10</v>
      </c>
      <c r="C28" s="8">
        <v>0</v>
      </c>
      <c r="D28" s="22">
        <v>0</v>
      </c>
      <c r="E28" s="22">
        <v>400</v>
      </c>
    </row>
    <row r="29" spans="1:6" ht="17.399999999999999" x14ac:dyDescent="0.45">
      <c r="A29" s="13"/>
      <c r="B29" s="11" t="s">
        <v>26</v>
      </c>
      <c r="C29" s="31">
        <f>SUM(C27:C28)</f>
        <v>0</v>
      </c>
      <c r="D29" s="20">
        <f>SUM(D27:D28)</f>
        <v>0</v>
      </c>
      <c r="E29" s="12">
        <f>SUM(E27:E28)</f>
        <v>1400</v>
      </c>
    </row>
    <row r="30" spans="1:6" s="29" customFormat="1" ht="17.399999999999999" x14ac:dyDescent="0.45">
      <c r="A30" s="13"/>
      <c r="B30" s="14"/>
      <c r="C30" s="32"/>
      <c r="D30" s="28"/>
      <c r="E30" s="15"/>
    </row>
    <row r="31" spans="1:6" ht="17.399999999999999" x14ac:dyDescent="0.45">
      <c r="A31" s="13"/>
      <c r="B31" s="16" t="s">
        <v>16</v>
      </c>
      <c r="C31" s="33">
        <f>SUM(C29+C25)</f>
        <v>0</v>
      </c>
      <c r="D31" s="21">
        <f>SUM(D29+D25+D16+D12)</f>
        <v>36314.26</v>
      </c>
      <c r="E31" s="17">
        <f>SUM(E12+E16+E25+E29)</f>
        <v>17830</v>
      </c>
      <c r="F31" s="25"/>
    </row>
    <row r="32" spans="1:6" ht="17.399999999999999" x14ac:dyDescent="0.45">
      <c r="A32" s="13"/>
      <c r="B32" s="13"/>
      <c r="C32" s="43"/>
      <c r="D32" s="14"/>
      <c r="E32" s="15"/>
    </row>
    <row r="33" spans="1:6" ht="15.6" x14ac:dyDescent="0.3">
      <c r="A33" s="1" t="s">
        <v>13</v>
      </c>
      <c r="B33" s="2"/>
      <c r="C33" s="8"/>
      <c r="D33" s="8"/>
      <c r="E33" s="8"/>
    </row>
    <row r="34" spans="1:6" ht="15.6" x14ac:dyDescent="0.3">
      <c r="A34" s="2"/>
      <c r="B34" s="2" t="s">
        <v>24</v>
      </c>
      <c r="C34" s="8"/>
      <c r="D34" s="22"/>
      <c r="E34" s="22">
        <v>1633.67</v>
      </c>
    </row>
    <row r="35" spans="1:6" ht="15.6" x14ac:dyDescent="0.3">
      <c r="A35" s="2"/>
      <c r="B35" s="2"/>
      <c r="C35" s="8"/>
      <c r="D35" s="22"/>
      <c r="E35" s="22">
        <v>0</v>
      </c>
    </row>
    <row r="36" spans="1:6" ht="15.6" x14ac:dyDescent="0.3">
      <c r="A36" s="2"/>
      <c r="B36" s="2"/>
      <c r="C36" s="8"/>
      <c r="D36" s="22"/>
      <c r="E36" s="22">
        <v>0</v>
      </c>
    </row>
    <row r="37" spans="1:6" ht="15.6" x14ac:dyDescent="0.3">
      <c r="A37" s="2"/>
      <c r="B37" s="2"/>
      <c r="C37" s="8"/>
      <c r="D37" s="22"/>
      <c r="E37" s="22">
        <v>0</v>
      </c>
    </row>
    <row r="38" spans="1:6" ht="15.6" x14ac:dyDescent="0.3">
      <c r="A38" s="13"/>
      <c r="B38" s="11" t="s">
        <v>15</v>
      </c>
      <c r="C38" s="11"/>
      <c r="D38" s="11"/>
      <c r="E38" s="11">
        <f>SUM(E34:E37)</f>
        <v>1633.67</v>
      </c>
    </row>
    <row r="39" spans="1:6" ht="15.6" x14ac:dyDescent="0.3">
      <c r="B39" s="44"/>
      <c r="C39" s="8"/>
      <c r="D39" s="8"/>
      <c r="E39" s="8"/>
    </row>
    <row r="40" spans="1:6" ht="15.6" x14ac:dyDescent="0.3">
      <c r="A40" s="1" t="s">
        <v>46</v>
      </c>
      <c r="B40" s="2" t="s">
        <v>33</v>
      </c>
      <c r="C40" s="8"/>
      <c r="D40" s="22"/>
      <c r="E40" s="22">
        <v>30073</v>
      </c>
    </row>
    <row r="41" spans="1:6" ht="15.6" x14ac:dyDescent="0.3">
      <c r="A41" s="2"/>
      <c r="B41" s="2" t="s">
        <v>34</v>
      </c>
      <c r="C41" s="8"/>
      <c r="D41" s="22"/>
      <c r="E41" s="22">
        <v>575</v>
      </c>
    </row>
    <row r="42" spans="1:6" ht="15.6" x14ac:dyDescent="0.3">
      <c r="A42" s="2"/>
      <c r="B42" s="2" t="s">
        <v>35</v>
      </c>
      <c r="C42" s="8"/>
      <c r="D42" s="22"/>
      <c r="E42" s="22">
        <v>1313.76</v>
      </c>
    </row>
    <row r="43" spans="1:6" ht="15.6" x14ac:dyDescent="0.3">
      <c r="A43" s="2"/>
      <c r="B43" s="2" t="s">
        <v>43</v>
      </c>
      <c r="C43" s="42"/>
      <c r="D43" s="26"/>
      <c r="E43" s="22">
        <v>3000</v>
      </c>
    </row>
    <row r="44" spans="1:6" ht="17.399999999999999" x14ac:dyDescent="0.45">
      <c r="A44" s="19"/>
      <c r="B44" s="11" t="s">
        <v>17</v>
      </c>
      <c r="C44" s="31"/>
      <c r="D44" s="20"/>
      <c r="E44" s="12">
        <f>SUM(E40:E43)</f>
        <v>34961.759999999995</v>
      </c>
      <c r="F44" t="s">
        <v>23</v>
      </c>
    </row>
    <row r="45" spans="1:6" ht="15.6" x14ac:dyDescent="0.3">
      <c r="A45" s="2"/>
      <c r="B45" s="2"/>
      <c r="C45" s="8"/>
      <c r="D45" s="8"/>
      <c r="E45" s="8"/>
    </row>
    <row r="46" spans="1:6" ht="15.6" x14ac:dyDescent="0.3">
      <c r="A46" s="1" t="s">
        <v>32</v>
      </c>
      <c r="B46" s="2"/>
      <c r="C46" s="8"/>
      <c r="D46" s="8"/>
      <c r="E46" s="8"/>
    </row>
    <row r="47" spans="1:6" ht="15.6" x14ac:dyDescent="0.3">
      <c r="A47" s="2"/>
      <c r="B47" s="2" t="s">
        <v>37</v>
      </c>
      <c r="C47" s="8">
        <v>0</v>
      </c>
      <c r="D47" s="22"/>
      <c r="E47" s="22">
        <v>8000</v>
      </c>
      <c r="F47" t="s">
        <v>44</v>
      </c>
    </row>
    <row r="48" spans="1:6" ht="15.6" x14ac:dyDescent="0.3">
      <c r="A48" s="2"/>
      <c r="B48" s="2" t="s">
        <v>36</v>
      </c>
      <c r="C48" s="8">
        <v>0</v>
      </c>
      <c r="D48" s="22"/>
      <c r="E48" s="22">
        <v>3000</v>
      </c>
    </row>
    <row r="49" spans="1:5" ht="15.6" x14ac:dyDescent="0.3">
      <c r="A49" s="2"/>
      <c r="B49" s="2" t="s">
        <v>50</v>
      </c>
      <c r="C49" s="8"/>
      <c r="D49" s="22"/>
      <c r="E49" s="22">
        <v>300</v>
      </c>
    </row>
    <row r="50" spans="1:5" ht="15.6" x14ac:dyDescent="0.3">
      <c r="A50" s="2"/>
      <c r="B50" s="2"/>
      <c r="C50" s="8"/>
      <c r="D50" s="22"/>
      <c r="E50" s="22">
        <v>0</v>
      </c>
    </row>
    <row r="51" spans="1:5" ht="15.6" x14ac:dyDescent="0.3">
      <c r="A51" s="2"/>
      <c r="B51" s="2"/>
      <c r="C51" s="8">
        <v>0</v>
      </c>
      <c r="D51" s="22"/>
      <c r="E51" s="22">
        <v>0</v>
      </c>
    </row>
    <row r="52" spans="1:5" ht="15.6" x14ac:dyDescent="0.3">
      <c r="A52" s="2"/>
      <c r="B52" s="2"/>
      <c r="C52" s="8"/>
      <c r="D52" s="22"/>
      <c r="E52" s="22">
        <v>0</v>
      </c>
    </row>
    <row r="53" spans="1:5" ht="17.399999999999999" x14ac:dyDescent="0.45">
      <c r="A53" s="19"/>
      <c r="B53" s="11" t="s">
        <v>21</v>
      </c>
      <c r="C53" s="11"/>
      <c r="D53" s="12"/>
      <c r="E53" s="12">
        <f>SUM(E47:E52)</f>
        <v>11300</v>
      </c>
    </row>
    <row r="54" spans="1:5" ht="15.6" x14ac:dyDescent="0.3">
      <c r="A54" s="2"/>
      <c r="B54" s="2"/>
      <c r="C54" s="8"/>
      <c r="D54" s="8"/>
      <c r="E54" s="9"/>
    </row>
    <row r="55" spans="1:5" ht="15.6" x14ac:dyDescent="0.3">
      <c r="A55" s="1"/>
      <c r="B55" s="2"/>
      <c r="C55" s="8"/>
      <c r="D55" s="8"/>
      <c r="E55" s="8"/>
    </row>
    <row r="56" spans="1:5" x14ac:dyDescent="0.3">
      <c r="D56" s="27"/>
    </row>
    <row r="57" spans="1:5" ht="15.6" x14ac:dyDescent="0.3">
      <c r="D57" s="9" t="s">
        <v>25</v>
      </c>
      <c r="E57" s="14">
        <f>E31</f>
        <v>17830</v>
      </c>
    </row>
    <row r="58" spans="1:5" ht="15.6" x14ac:dyDescent="0.3">
      <c r="D58" s="9" t="s">
        <v>13</v>
      </c>
      <c r="E58" s="9">
        <f>SUM(E38)</f>
        <v>1633.67</v>
      </c>
    </row>
    <row r="59" spans="1:5" ht="17.399999999999999" x14ac:dyDescent="0.45">
      <c r="D59" s="9"/>
      <c r="E59" s="17">
        <f>SUM(E31-E38)</f>
        <v>16196.33</v>
      </c>
    </row>
    <row r="60" spans="1:5" ht="15.6" x14ac:dyDescent="0.3">
      <c r="D60" s="9"/>
      <c r="E60" s="9"/>
    </row>
    <row r="61" spans="1:5" ht="16.2" thickBot="1" x14ac:dyDescent="0.35">
      <c r="A61" s="45"/>
      <c r="D61" s="42" t="s">
        <v>12</v>
      </c>
      <c r="E61" s="46">
        <f>SUM(E59-E60)</f>
        <v>16196.33</v>
      </c>
    </row>
    <row r="62" spans="1:5" ht="15" thickTop="1" x14ac:dyDescent="0.3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&amp;C&amp;"-,Bold"BUDGET 2025-26
QUADRING
PARISH COUNCIL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Fran Newton</cp:lastModifiedBy>
  <cp:lastPrinted>2024-11-05T14:44:40Z</cp:lastPrinted>
  <dcterms:created xsi:type="dcterms:W3CDTF">2017-11-16T13:46:30Z</dcterms:created>
  <dcterms:modified xsi:type="dcterms:W3CDTF">2025-05-23T11:30:30Z</dcterms:modified>
</cp:coreProperties>
</file>